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D1015" i="2"/>
  <c r="C1015" i="2"/>
  <c r="B1015" i="2"/>
  <c r="A1015" i="2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D45" i="2"/>
  <c r="C45" i="2"/>
  <c r="B45" i="2"/>
  <c r="A45" i="2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F6" i="2"/>
  <c r="E6" i="2"/>
  <c r="H6" i="2" s="1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<sst xmlns="http://schemas.openxmlformats.org/spreadsheetml/2006/main" count="279" uniqueCount="246">
  <si>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</si>
  <si>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</si>
  <si>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</si>
  <si>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</si>
  <si>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</si>
  <si>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</si>
  <si>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</si>
  <si>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</si>
  <si>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</si>
  <si>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</si>
  <si>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</si>
  <si>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</si>
  <si>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</si>
  <si>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</si>
  <si>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</si>
  <si>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</si>
  <si>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</si>
  <si>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</si>
  <si>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</si>
  <si>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</si>
  <si>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</si>
  <si>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</si>
  <si>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</si>
  <si>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</si>
  <si>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</si>
  <si>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</si>
  <si>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</si>
  <si>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</si>
  <si>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</si>
  <si>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</si>
  <si>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</si>
  <si>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</si>
  <si>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</si>
  <si>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</si>
  <si>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</si>
  <si>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</si>
  <si>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</si>
  <si>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</si>
  <si>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</si>
  <si>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</si>
  <si>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</si>
  <si>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</si>
  <si>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</si>
  <si>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</si>
  <si>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</si>
  <si>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</si>
  <si>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</si>
  <si>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</si>
  <si>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</si>
  <si>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</si>
  <si>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</si>
  <si>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</si>
  <si>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</si>
  <si>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</si>
  <si>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</si>
  <si>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</si>
  <si>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</si>
  <si>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</si>
  <si>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</si>
  <si>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</si>
  <si>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</si>
  <si>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</si>
  <si>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</si>
  <si>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</si>
  <si>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</si>
  <si>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</si>
  <si>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</si>
  <si>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</si>
  <si>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</si>
  <si>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</si>
  <si>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</si>
  <si>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</si>
  <si>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</si>
  <si>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</si>
  <si>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</si>
  <si>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</si>
  <si>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</si>
  <si>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</si>
  <si>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</si>
  <si>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</si>
  <si>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</si>
  <si>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</si>
  <si>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</si>
  <si>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</si>
  <si>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</si>
  <si>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</si>
  <si>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</si>
  <si>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</si>
  <si>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</si>
  <si>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</si>
  <si>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</si>
  <si>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</si>
  <si>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</si>
  <si>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</si>
  <si>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</si>
  <si>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</si>
  <si>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</si>
  <si>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</si>
  <si>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</si>
  <si>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</si>
  <si>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</si>
  <si>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</si>
  <si>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</si>
  <si>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</si>
  <si>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</si>
  <si>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</si>
  <si>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</si>
  <si>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</si>
  <si>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</si>
  <si>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</si>
  <si>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</si>
  <si>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</si>
  <si>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</si>
  <si>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</si>
  <si>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</si>
  <si>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</si>
  <si>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</si>
  <si>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</si>
  <si>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</si>
  <si>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</si>
  <si>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</si>
  <si>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</si>
  <si>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</si>
  <si>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</si>
  <si>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</si>
  <si>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</si>
  <si>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</si>
  <si>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</si>
  <si>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</si>
  <si>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</si>
  <si>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</si>
  <si>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</si>
  <si>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</si>
  <si>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</si>
  <si>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</si>
  <si>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</si>
  <si>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</si>
  <si>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</si>
  <si>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</si>
  <si>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</si>
  <si>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</si>
  <si>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</si>
  <si>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</si>
  <si>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</si>
  <si>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</si>
  <si>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</si>
  <si>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</si>
  <si>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</si>
  <si>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</si>
  <si>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</si>
  <si>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</si>
  <si>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</si>
  <si>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</si>
  <si>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</si>
  <si>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</si>
  <si>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</si>
  <si>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</si>
  <si>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</si>
  <si>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</si>
  <si>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</si>
  <si>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</si>
  <si>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</si>
  <si>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</si>
  <si>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</si>
  <si>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</si>
  <si>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</si>
  <si>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</si>
  <si>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</si>
  <si>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</si>
  <si>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</si>
  <si>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</si>
  <si>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</si>
  <si>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</si>
  <si>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</si>
  <si>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</si>
  <si>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</si>
  <si>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13/07/2025</t>
  </si>
  <si>
    <t>PD25001181</t>
  </si>
  <si>
    <t>הנדסה-מטה</t>
  </si>
  <si>
    <t>בטיפול רכש</t>
  </si>
  <si>
    <t>eden_s</t>
  </si>
  <si>
    <t>Y</t>
  </si>
  <si>
    <t>W2500104</t>
  </si>
  <si>
    <t>evgeniy_m</t>
  </si>
  <si>
    <t>400</t>
  </si>
  <si>
    <t>חוזה עבודות</t>
  </si>
  <si>
    <t>00</t>
  </si>
  <si>
    <t>מאשרי דרישות מרוכזות - כללי</t>
  </si>
  <si>
    <t>X</t>
  </si>
  <si>
    <t>296,000.00</t>
  </si>
  <si>
    <t>53,280.00</t>
  </si>
  <si>
    <t>349,280.00</t>
  </si>
  <si>
    <t>ILS</t>
  </si>
  <si>
    <t>002</t>
  </si>
  <si>
    <t>rainish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</si>
  <si>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</si>
  <si>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</si>
  <si>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</si>
  <si>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</si>
  <si>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</si>
  <si>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</si>
  <si>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</si>
  <si>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</si>
  <si>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</si>
  <si>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</si>
  <si>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</si>
  <si>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קווי חיים לסולמות ירידה לגגות במיכלים באלרואי ובטרמינל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</si>
  <si>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</si>
  <si>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</si>
  <si>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</si>
  <si>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</si>
  <si>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</si>
  <si>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</si>
  <si>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</si>
  <si>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</si>
  <si>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</si>
  <si>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</si>
  <si>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</si>
  <si>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</si>
  <si>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</si>
  <si>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החלפת קווי חיים לסולמות ירידה לגגות במיכלים באלרואי</t>
  </si>
  <si>
    <t>127,000</t>
  </si>
  <si>
    <t>1.00</t>
  </si>
  <si>
    <t>יח</t>
  </si>
  <si>
    <t>127,000.00</t>
  </si>
  <si>
    <t>110</t>
  </si>
  <si>
    <t>240042</t>
  </si>
  <si>
    <t>210</t>
  </si>
  <si>
    <t>110.240042.12.210-400</t>
  </si>
  <si>
    <t>אלרואי</t>
  </si>
  <si>
    <t>החלפת קווי חיים אלרואי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</si>
  <si>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</si>
  <si>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</si>
  <si>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</si>
  <si>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</si>
  <si>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</si>
  <si>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</si>
  <si>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</si>
  <si>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</si>
  <si>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WE230223</t>
  </si>
  <si>
    <t>החלפת קו חיים על סולם ירידה למיכל דלק פעיל</t>
  </si>
  <si>
    <t>CMP</t>
  </si>
  <si>
    <t>6.4.2.190</t>
  </si>
  <si>
    <t>WE280001</t>
  </si>
  <si>
    <t>רכישות סכום קבוע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</si>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</sst>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F8" sqref="F8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קווי חיים לסולמות ירידה לגגות במיכלים באלרואי</v>
      </c>
      <c r="B2" s="5"/>
      <c r="C2" s="5" t="str">
        <f>IF(DataSheet!B2&lt;&gt;0,DataSheet!B2,"")</f>
        <v>PD25001181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1000</v>
      </c>
    </row>
    <row r="5" spans="1:10" ht="46.5" customHeight="1" x14ac:dyDescent="0.2">
      <c r="A5" s="5" t="str">
        <f>IF(DataSheet!A6&lt;&gt;0,DataSheet!A6,"")</f>
        <v>WE230223</v>
      </c>
      <c r="B5" s="4" t="str">
        <f>IF(DataSheet!D6&lt;&gt;0,DataSheet!D6,"")</f>
        <v>החלפת קו חיים על סולם ירידה למיכל דלק פעיל</v>
      </c>
      <c r="C5" s="4" t="str">
        <f>IF(DataSheet!E6&lt;&gt;0,DataSheet!E6,"")</f>
        <v>החלפת קו חיים על סולם ירידה למיכל דלק פעיל</v>
      </c>
      <c r="D5" s="5" t="str">
        <f>IF(A5="","",IF(DataSheet!J6=0,"פריט ללא הבהרה",DataSheet!J6))</f>
        <v>6.4.2.190</v>
      </c>
      <c r="E5">
        <f>IF(DataSheet!B6&lt;&gt;0,DataSheet!B6,"")</f>
        <v>9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WE280001</v>
      </c>
      <c r="B6" s="4" t="str">
        <f>IF(DataSheet!D7&lt;&gt;0,DataSheet!D7,"")</f>
        <v>רכישות סכום קבוע</v>
      </c>
      <c r="C6" s="4" t="str">
        <f>IF(DataSheet!E7&lt;&gt;0,DataSheet!E7,"")</f>
        <v>רכישות סכום קבוע</v>
      </c>
      <c r="D6" s="5" t="str">
        <f>IF(A6="","",IF(DataSheet!J7=0,"פריט ללא הבהרה",DataSheet!J7))</f>
        <v>6.5.37</v>
      </c>
      <c r="E6">
        <f>IF(DataSheet!B7&lt;&gt;0,DataSheet!B7,"")</f>
        <v>1000</v>
      </c>
      <c r="F6" t="str">
        <f>IF(DataSheet!F7&lt;&gt;0,DataSheet!F7,"")</f>
        <v>CMP</v>
      </c>
      <c r="G6" s="3">
        <v>1</v>
      </c>
      <c r="H6">
        <f t="shared" ref="H6:H69" si="0">IF(G6= 0,"",G6*E6)</f>
        <v>1000</v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296000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45858.646527777797</v>
      </c>
      <c r="AN2" t="s">
        <v>195</v>
      </c>
      <c r="AQ2" s="11">
        <v>2</v>
      </c>
      <c r="AR2" t="s">
        <v>196</v>
      </c>
      <c r="AS2" s="11">
        <v>9</v>
      </c>
      <c r="AT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182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349280</v>
      </c>
      <c r="CP2" s="11">
        <v>349280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  <c r="CB3" t="s">
        <v>218</v>
      </c>
    </row>
    <row r="4" spans="1:107" x14ac:dyDescent="0.2">
      <c r="A4" s="1" t="s">
        <v>219</v>
      </c>
      <c r="C4" t="s">
        <v>220</v>
      </c>
      <c r="D4" t="s">
        <v>221</v>
      </c>
      <c r="E4" t="s">
        <v>202</v>
      </c>
      <c r="F4" t="s">
        <v>222</v>
      </c>
      <c r="G4" t="s">
        <v>223</v>
      </c>
      <c r="J4" t="s">
        <v>224</v>
      </c>
      <c r="K4" t="s">
        <v>192</v>
      </c>
      <c r="L4" s="1">
        <v>45851</v>
      </c>
      <c r="M4" t="s">
        <v>225</v>
      </c>
      <c r="N4" t="s">
        <v>226</v>
      </c>
      <c r="O4" t="s">
        <v>198</v>
      </c>
      <c r="P4" t="s">
        <v>227</v>
      </c>
      <c r="Q4" t="s">
        <v>184</v>
      </c>
      <c r="R4" t="s">
        <v>228</v>
      </c>
      <c r="V4" t="s">
        <v>229</v>
      </c>
      <c r="W4" t="s">
        <v>230</v>
      </c>
      <c r="X4" t="s">
        <v>199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45851</v>
      </c>
      <c r="AL4" s="1">
        <v>45851</v>
      </c>
      <c r="AM4" s="1">
        <v>45851</v>
      </c>
      <c r="AQ4" s="11">
        <v>0</v>
      </c>
      <c r="AR4" s="11">
        <v>31498</v>
      </c>
      <c r="AS4" s="11">
        <v>127000</v>
      </c>
      <c r="AU4" t="s">
        <v>223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9</v>
      </c>
      <c r="C6" s="11">
        <v>14000</v>
      </c>
      <c r="D6" t="s">
        <v>240</v>
      </c>
      <c r="E6" t="s">
        <v>240</v>
      </c>
      <c r="F6" t="s">
        <v>241</v>
      </c>
      <c r="G6" s="11">
        <v>126000</v>
      </c>
      <c r="H6" t="s">
        <v>192</v>
      </c>
      <c r="I6" s="11">
        <v>9</v>
      </c>
      <c r="J6" t="s">
        <v>242</v>
      </c>
    </row>
    <row r="7" spans="1:107" x14ac:dyDescent="0.2">
      <c r="A7" s="1" t="s">
        <v>243</v>
      </c>
      <c r="B7" s="11">
        <v>1000</v>
      </c>
      <c r="C7" s="11">
        <v>1</v>
      </c>
      <c r="D7" t="s">
        <v>244</v>
      </c>
      <c r="E7" t="s">
        <v>244</v>
      </c>
      <c r="F7" t="s">
        <v>241</v>
      </c>
      <c r="G7" s="11">
        <v>1000</v>
      </c>
      <c r="H7" t="s">
        <v>192</v>
      </c>
      <c r="I7" s="11">
        <v>1000</v>
      </c>
      <c r="J7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2025-08-25T09:17:43Z</dcterms:modified>
</cp:coreProperties>
</file>